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VISUM CON VINCE\005_OPEN DATA\Per OpenData\"/>
    </mc:Choice>
  </mc:AlternateContent>
  <xr:revisionPtr revIDLastSave="0" documentId="13_ncr:1_{5B79FB3A-1D5D-453E-ABD9-552438EA2D0B}" xr6:coauthVersionLast="36" xr6:coauthVersionMax="36" xr10:uidLastSave="{00000000-0000-0000-0000-000000000000}"/>
  <bookViews>
    <workbookView xWindow="0" yWindow="0" windowWidth="28800" windowHeight="12225" tabRatio="674" xr2:uid="{00000000-000D-0000-FFFF-FFFF00000000}"/>
  </bookViews>
  <sheets>
    <sheet name="FDG sostitutivi 2021" sheetId="12" r:id="rId1"/>
  </sheets>
  <definedNames>
    <definedName name="_xlnm._FilterDatabase" localSheetId="0" hidden="1">'FDG sostitutivi 2021'!$A$4:$Q$34</definedName>
    <definedName name="_xlnm.Print_Area" localSheetId="0">'FDG sostitutivi 2021'!$A$1:$P$36</definedName>
  </definedNames>
  <calcPr calcId="191029"/>
</workbook>
</file>

<file path=xl/calcChain.xml><?xml version="1.0" encoding="utf-8"?>
<calcChain xmlns="http://schemas.openxmlformats.org/spreadsheetml/2006/main">
  <c r="N34" i="12" l="1"/>
  <c r="O34" i="12" s="1"/>
  <c r="G34" i="12"/>
  <c r="N33" i="12"/>
  <c r="O33" i="12" s="1"/>
  <c r="G33" i="12"/>
  <c r="N32" i="12"/>
  <c r="O32" i="12" s="1"/>
  <c r="G32" i="12"/>
  <c r="N31" i="12"/>
  <c r="O31" i="12" s="1"/>
  <c r="G31" i="12"/>
  <c r="N30" i="12"/>
  <c r="O30" i="12" s="1"/>
  <c r="G30" i="12"/>
  <c r="N29" i="12"/>
  <c r="O29" i="12" s="1"/>
  <c r="G29" i="12"/>
  <c r="N28" i="12"/>
  <c r="O28" i="12" s="1"/>
  <c r="G28" i="12"/>
  <c r="N27" i="12"/>
  <c r="O27" i="12" s="1"/>
  <c r="G27" i="12"/>
  <c r="N26" i="12"/>
  <c r="O26" i="12" s="1"/>
  <c r="G26" i="12"/>
  <c r="N25" i="12"/>
  <c r="O25" i="12" s="1"/>
  <c r="G25" i="12"/>
  <c r="N24" i="12"/>
  <c r="O24" i="12" s="1"/>
  <c r="G24" i="12"/>
  <c r="N23" i="12"/>
  <c r="O23" i="12" s="1"/>
  <c r="G23" i="12"/>
  <c r="N22" i="12"/>
  <c r="O22" i="12" s="1"/>
  <c r="G22" i="12"/>
  <c r="N21" i="12"/>
  <c r="O21" i="12" s="1"/>
  <c r="G21" i="12"/>
  <c r="N20" i="12"/>
  <c r="O20" i="12" s="1"/>
  <c r="G20" i="12"/>
  <c r="N19" i="12"/>
  <c r="O19" i="12" s="1"/>
  <c r="G19" i="12"/>
  <c r="N18" i="12"/>
  <c r="O18" i="12" s="1"/>
  <c r="G18" i="12"/>
  <c r="N17" i="12"/>
  <c r="O17" i="12" s="1"/>
  <c r="G17" i="12"/>
  <c r="N16" i="12"/>
  <c r="O16" i="12" s="1"/>
  <c r="G16" i="12"/>
  <c r="N15" i="12"/>
  <c r="O15" i="12" s="1"/>
  <c r="G15" i="12"/>
  <c r="N14" i="12"/>
  <c r="O14" i="12" s="1"/>
  <c r="G14" i="12"/>
  <c r="N13" i="12"/>
  <c r="O13" i="12" s="1"/>
  <c r="G13" i="12"/>
  <c r="N12" i="12"/>
  <c r="O12" i="12" s="1"/>
  <c r="G12" i="12"/>
  <c r="N11" i="12"/>
  <c r="O11" i="12" s="1"/>
  <c r="G11" i="12"/>
  <c r="N10" i="12"/>
  <c r="O10" i="12" s="1"/>
  <c r="G10" i="12"/>
  <c r="N9" i="12"/>
  <c r="O9" i="12" s="1"/>
  <c r="G9" i="12"/>
  <c r="N8" i="12"/>
  <c r="O8" i="12" s="1"/>
  <c r="G8" i="12"/>
  <c r="N7" i="12"/>
  <c r="O7" i="12" s="1"/>
  <c r="G7" i="12"/>
  <c r="N6" i="12"/>
  <c r="O6" i="12" s="1"/>
  <c r="G6" i="12"/>
  <c r="N5" i="12"/>
  <c r="G5" i="12"/>
  <c r="O5" i="12" l="1"/>
</calcChain>
</file>

<file path=xl/sharedStrings.xml><?xml version="1.0" encoding="utf-8"?>
<sst xmlns="http://schemas.openxmlformats.org/spreadsheetml/2006/main" count="182" uniqueCount="53">
  <si>
    <t>POSTI*KM OFFERTI</t>
  </si>
  <si>
    <t>A22</t>
  </si>
  <si>
    <t>A6</t>
  </si>
  <si>
    <t>Portone Perrone</t>
  </si>
  <si>
    <t>A10</t>
  </si>
  <si>
    <t>A12</t>
  </si>
  <si>
    <t>A24</t>
  </si>
  <si>
    <t>A13</t>
  </si>
  <si>
    <t>km</t>
  </si>
  <si>
    <t>Foggia</t>
  </si>
  <si>
    <t>Manfredonia</t>
  </si>
  <si>
    <t>A31</t>
  </si>
  <si>
    <t>A33</t>
  </si>
  <si>
    <t>A35</t>
  </si>
  <si>
    <t>A32</t>
  </si>
  <si>
    <t>A34</t>
  </si>
  <si>
    <t>A36</t>
  </si>
  <si>
    <t>A38</t>
  </si>
  <si>
    <t>A21</t>
  </si>
  <si>
    <t>A23</t>
  </si>
  <si>
    <t>TRATTA</t>
  </si>
  <si>
    <t>ORA DI PARTENZA</t>
  </si>
  <si>
    <t>ORA DI ARRIVO</t>
  </si>
  <si>
    <t>TEMPO DI PERCORRENZA PER SINGOLA CORSA</t>
  </si>
  <si>
    <t>NUMERO FERMATE INTERMEDIE</t>
  </si>
  <si>
    <t>TIPO MATERIALE</t>
  </si>
  <si>
    <t>NUM VETTURE</t>
  </si>
  <si>
    <t>POSTI OFFERTI</t>
  </si>
  <si>
    <t>giorni</t>
  </si>
  <si>
    <t>PERIODICITA'</t>
  </si>
  <si>
    <t>Foggia-Manfredonia</t>
  </si>
  <si>
    <t>Contratto di servizio Ferrovie del Gargano Srl - Regione Puglia. Programma d'esercizio ferroviario - Servizi automobilistici sostitutivi:                                                                                                    Foggia - Manfredonia; Cagnano - S. Nicandro - P.Perrone; Foggia - San Severo - Rodi - Peschici. ANNO 2021</t>
  </si>
  <si>
    <t>BUS</t>
  </si>
  <si>
    <t>FERMATA DI ORIGINE</t>
  </si>
  <si>
    <t>FERMATA DI ARRIVO</t>
  </si>
  <si>
    <t>km/bus</t>
  </si>
  <si>
    <t>FESTIVA: 1/1-14/6 e dal 13/9-31/12</t>
  </si>
  <si>
    <t>FERIALE: 1/1-14/6 e dal 13/9-31/12</t>
  </si>
  <si>
    <t>SCOLASTICO: ANNUALE</t>
  </si>
  <si>
    <t>Si effettua tutti i giorni</t>
  </si>
  <si>
    <t>Si effettua nei giorni feriali</t>
  </si>
  <si>
    <t>Si effettua nei giorni festivi</t>
  </si>
  <si>
    <t>Foggia-Peschici Calenelle</t>
  </si>
  <si>
    <t>Peschici Calenelle</t>
  </si>
  <si>
    <t>AUTOBUS</t>
  </si>
  <si>
    <t>Cagnano V.no</t>
  </si>
  <si>
    <t>S. Nicandro G.co</t>
  </si>
  <si>
    <t>Portone Perrone-S.Nicandro G.</t>
  </si>
  <si>
    <t>S.Nicandro G.</t>
  </si>
  <si>
    <t>Cagnano V.</t>
  </si>
  <si>
    <t>S.Nicandro G.-Portone Perrone</t>
  </si>
  <si>
    <t>Manfredonia-Foggia</t>
  </si>
  <si>
    <t>Carpino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</si>
</sst>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8">
    <xf numFmtId="0" fontId="0" fillId="0" borderId="0"/>
    <xf numFmtId="0" fontId="2" fillId="2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8" borderId="4" applyNumberFormat="0" applyAlignment="0" applyProtection="0"/>
    <xf numFmtId="0" fontId="6" fillId="2" borderId="6" applyNumberFormat="0" applyFill="0" applyAlignment="0" applyProtection="0"/>
    <xf numFmtId="0" fontId="7" fillId="9" borderId="7" applyNumberForma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8" fillId="7" borderId="4" applyNumberFormat="0" applyAlignment="0" applyProtection="0"/>
    <xf numFmtId="0" fontId="2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9" fillId="6" borderId="0" applyNumberFormat="0" applyBorder="0" applyAlignment="0" applyProtection="0"/>
    <xf numFmtId="0" fontId="3" fillId="10" borderId="8" applyNumberFormat="0" applyFont="0" applyAlignment="0" applyProtection="0"/>
    <xf numFmtId="0" fontId="10" fillId="8" borderId="5" applyNumberFormat="0" applyAlignment="0" applyProtection="0"/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  <xf numFmtId="0" fontId="13" fillId="2" borderId="1" applyNumberFormat="0" applyFill="0" applyAlignment="0" applyProtection="0"/>
    <xf numFmtId="0" fontId="14" fillId="2" borderId="2" applyNumberFormat="0" applyFill="0" applyAlignment="0" applyProtection="0"/>
    <xf numFmtId="0" fontId="15" fillId="2" borderId="3" applyNumberFormat="0" applyFill="0" applyAlignment="0" applyProtection="0"/>
    <xf numFmtId="0" fontId="15" fillId="2" borderId="0" applyNumberFormat="0" applyFill="0" applyBorder="0" applyAlignment="0" applyProtection="0"/>
    <xf numFmtId="0" fontId="16" fillId="2" borderId="9" applyNumberFormat="0" applyFill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2" borderId="0"/>
    <xf numFmtId="0" fontId="21" fillId="2" borderId="0"/>
    <xf numFmtId="0" fontId="1" fillId="2" borderId="0"/>
    <xf numFmtId="0" fontId="20" fillId="2" borderId="0"/>
  </cellStyleXfs>
  <cellXfs count="56">
    <xf numFmtId="0" fontId="0" fillId="0" borderId="0" xfId="0"/>
    <xf numFmtId="0" fontId="24" fillId="2" borderId="10" xfId="47" applyFont="1" applyFill="1" applyBorder="1" applyAlignment="1" applyProtection="1">
      <alignment horizontal="left" vertical="center" wrapText="1" readingOrder="1"/>
      <protection locked="0"/>
    </xf>
    <xf numFmtId="20" fontId="25" fillId="2" borderId="14" xfId="47" applyNumberFormat="1" applyFont="1" applyBorder="1" applyAlignment="1">
      <alignment horizontal="center" vertical="center" wrapText="1" readingOrder="1"/>
    </xf>
    <xf numFmtId="0" fontId="24" fillId="2" borderId="10" xfId="47" applyFont="1" applyFill="1" applyBorder="1" applyAlignment="1">
      <alignment horizontal="center" vertical="center" readingOrder="1"/>
    </xf>
    <xf numFmtId="0" fontId="26" fillId="3" borderId="0" xfId="47" applyFont="1" applyFill="1" applyBorder="1" applyAlignment="1">
      <alignment horizontal="right"/>
    </xf>
    <xf numFmtId="0" fontId="25" fillId="3" borderId="0" xfId="47" applyFont="1" applyFill="1"/>
    <xf numFmtId="0" fontId="20" fillId="3" borderId="0" xfId="47" applyFill="1"/>
    <xf numFmtId="0" fontId="23" fillId="2" borderId="10" xfId="47" applyFont="1" applyFill="1" applyBorder="1" applyAlignment="1">
      <alignment horizontal="center" vertical="center"/>
    </xf>
    <xf numFmtId="0" fontId="23" fillId="2" borderId="10" xfId="47" applyFont="1" applyFill="1" applyBorder="1" applyAlignment="1">
      <alignment horizontal="center" vertical="center" wrapText="1"/>
    </xf>
    <xf numFmtId="0" fontId="23" fillId="35" borderId="10" xfId="47" applyFont="1" applyFill="1" applyBorder="1" applyAlignment="1">
      <alignment horizontal="center" vertical="center" wrapText="1"/>
    </xf>
    <xf numFmtId="0" fontId="25" fillId="2" borderId="0" xfId="47" applyFont="1"/>
    <xf numFmtId="0" fontId="25" fillId="2" borderId="0" xfId="47" applyFont="1" applyBorder="1"/>
    <xf numFmtId="0" fontId="25" fillId="3" borderId="0" xfId="47" applyFont="1" applyFill="1" applyBorder="1" applyAlignment="1">
      <alignment horizontal="center"/>
    </xf>
    <xf numFmtId="0" fontId="1" fillId="2" borderId="10" xfId="46" applyFont="1" applyFill="1" applyBorder="1" applyAlignment="1">
      <alignment horizontal="center" vertical="center"/>
    </xf>
    <xf numFmtId="0" fontId="1" fillId="2" borderId="10" xfId="46" applyFont="1" applyFill="1" applyBorder="1" applyAlignment="1">
      <alignment horizontal="center" vertical="center" readingOrder="1"/>
    </xf>
    <xf numFmtId="0" fontId="24" fillId="2" borderId="10" xfId="47" applyFont="1" applyFill="1" applyBorder="1" applyAlignment="1" applyProtection="1">
      <alignment horizontal="center" vertical="center" wrapText="1" readingOrder="1"/>
      <protection locked="0"/>
    </xf>
    <xf numFmtId="1" fontId="23" fillId="2" borderId="10" xfId="47" applyNumberFormat="1" applyFont="1" applyFill="1" applyBorder="1" applyAlignment="1" applyProtection="1">
      <alignment horizontal="center" vertical="center" wrapText="1" readingOrder="1"/>
      <protection locked="0"/>
    </xf>
    <xf numFmtId="1" fontId="24" fillId="2" borderId="10" xfId="47" applyNumberFormat="1" applyFont="1" applyFill="1" applyBorder="1" applyAlignment="1" applyProtection="1">
      <alignment horizontal="center" vertical="center" wrapText="1" readingOrder="1"/>
      <protection locked="0"/>
    </xf>
    <xf numFmtId="20" fontId="25" fillId="2" borderId="15" xfId="47" applyNumberFormat="1" applyFont="1" applyBorder="1" applyAlignment="1">
      <alignment horizontal="center" vertical="center" wrapText="1" readingOrder="1"/>
    </xf>
    <xf numFmtId="0" fontId="24" fillId="2" borderId="10" xfId="47" applyFont="1" applyFill="1" applyBorder="1" applyAlignment="1" applyProtection="1">
      <alignment horizontal="center" vertical="center" readingOrder="1"/>
    </xf>
    <xf numFmtId="0" fontId="24" fillId="2" borderId="10" xfId="47" applyFont="1" applyFill="1" applyBorder="1" applyAlignment="1">
      <alignment horizontal="center" vertical="center" wrapText="1" readingOrder="1"/>
    </xf>
    <xf numFmtId="0" fontId="24" fillId="3" borderId="10" xfId="47" applyFont="1" applyFill="1" applyBorder="1" applyAlignment="1">
      <alignment horizontal="center" vertical="center" readingOrder="1"/>
    </xf>
    <xf numFmtId="4" fontId="24" fillId="2" borderId="10" xfId="47" applyNumberFormat="1" applyFont="1" applyFill="1" applyBorder="1" applyAlignment="1">
      <alignment horizontal="center" vertical="center" readingOrder="1"/>
    </xf>
    <xf numFmtId="0" fontId="25" fillId="2" borderId="0" xfId="47" applyFont="1" applyAlignment="1">
      <alignment vertical="center"/>
    </xf>
    <xf numFmtId="0" fontId="25" fillId="2" borderId="0" xfId="47" applyFont="1" applyAlignment="1">
      <alignment vertical="center" readingOrder="1"/>
    </xf>
    <xf numFmtId="1" fontId="23" fillId="2" borderId="11" xfId="47" applyNumberFormat="1" applyFont="1" applyFill="1" applyBorder="1" applyAlignment="1" applyProtection="1">
      <alignment horizontal="center" vertical="center" wrapText="1" readingOrder="1"/>
      <protection locked="0"/>
    </xf>
    <xf numFmtId="1" fontId="24" fillId="2" borderId="11" xfId="47" applyNumberFormat="1" applyFont="1" applyFill="1" applyBorder="1" applyAlignment="1" applyProtection="1">
      <alignment horizontal="center" vertical="center" wrapText="1" readingOrder="1"/>
      <protection locked="0"/>
    </xf>
    <xf numFmtId="20" fontId="25" fillId="2" borderId="16" xfId="47" applyNumberFormat="1" applyFont="1" applyBorder="1" applyAlignment="1">
      <alignment horizontal="center" vertical="center" wrapText="1" readingOrder="1"/>
    </xf>
    <xf numFmtId="0" fontId="24" fillId="2" borderId="11" xfId="47" applyFont="1" applyFill="1" applyBorder="1" applyAlignment="1" applyProtection="1">
      <alignment horizontal="center" vertical="center" wrapText="1" readingOrder="1"/>
      <protection locked="0"/>
    </xf>
    <xf numFmtId="0" fontId="24" fillId="2" borderId="11" xfId="47" applyFont="1" applyFill="1" applyBorder="1" applyAlignment="1" applyProtection="1">
      <alignment horizontal="center" vertical="center" readingOrder="1"/>
    </xf>
    <xf numFmtId="0" fontId="24" fillId="2" borderId="11" xfId="47" applyFont="1" applyFill="1" applyBorder="1" applyAlignment="1">
      <alignment horizontal="center" vertical="center" wrapText="1" readingOrder="1"/>
    </xf>
    <xf numFmtId="0" fontId="24" fillId="2" borderId="11" xfId="47" applyFont="1" applyFill="1" applyBorder="1" applyAlignment="1">
      <alignment horizontal="center" vertical="center" readingOrder="1"/>
    </xf>
    <xf numFmtId="1" fontId="23" fillId="2" borderId="13" xfId="47" applyNumberFormat="1" applyFont="1" applyFill="1" applyBorder="1" applyAlignment="1" applyProtection="1">
      <alignment horizontal="center" vertical="center" wrapText="1" readingOrder="1"/>
      <protection locked="0"/>
    </xf>
    <xf numFmtId="1" fontId="24" fillId="2" borderId="13" xfId="47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13" xfId="47" applyFont="1" applyFill="1" applyBorder="1" applyAlignment="1" applyProtection="1">
      <alignment horizontal="center" vertical="center" wrapText="1" readingOrder="1"/>
      <protection locked="0"/>
    </xf>
    <xf numFmtId="0" fontId="24" fillId="2" borderId="13" xfId="47" applyFont="1" applyFill="1" applyBorder="1" applyAlignment="1" applyProtection="1">
      <alignment horizontal="center" vertical="center" readingOrder="1"/>
    </xf>
    <xf numFmtId="0" fontId="24" fillId="2" borderId="13" xfId="47" applyFont="1" applyFill="1" applyBorder="1" applyAlignment="1">
      <alignment horizontal="center" vertical="center" wrapText="1" readingOrder="1"/>
    </xf>
    <xf numFmtId="0" fontId="24" fillId="2" borderId="13" xfId="47" applyFont="1" applyFill="1" applyBorder="1" applyAlignment="1">
      <alignment horizontal="center" vertical="center" readingOrder="1"/>
    </xf>
    <xf numFmtId="20" fontId="25" fillId="2" borderId="10" xfId="47" applyNumberFormat="1" applyFont="1" applyBorder="1" applyAlignment="1">
      <alignment horizontal="center" vertical="center" wrapText="1" readingOrder="1"/>
    </xf>
    <xf numFmtId="0" fontId="25" fillId="2" borderId="0" xfId="47" applyFont="1" applyBorder="1" applyAlignment="1">
      <alignment horizontal="center"/>
    </xf>
    <xf numFmtId="1" fontId="23" fillId="35" borderId="10" xfId="47" applyNumberFormat="1" applyFont="1" applyFill="1" applyBorder="1" applyAlignment="1" applyProtection="1">
      <alignment horizontal="center" vertical="center" wrapText="1" readingOrder="1"/>
      <protection locked="0"/>
    </xf>
    <xf numFmtId="1" fontId="24" fillId="35" borderId="10" xfId="47" applyNumberFormat="1" applyFont="1" applyFill="1" applyBorder="1" applyAlignment="1" applyProtection="1">
      <alignment horizontal="center" vertical="center" wrapText="1" readingOrder="1"/>
      <protection locked="0"/>
    </xf>
    <xf numFmtId="0" fontId="24" fillId="35" borderId="10" xfId="47" applyFont="1" applyFill="1" applyBorder="1" applyAlignment="1" applyProtection="1">
      <alignment horizontal="center" vertical="center" wrapText="1" readingOrder="1"/>
      <protection locked="0"/>
    </xf>
    <xf numFmtId="20" fontId="25" fillId="3" borderId="14" xfId="47" applyNumberFormat="1" applyFont="1" applyFill="1" applyBorder="1" applyAlignment="1">
      <alignment horizontal="center" vertical="center" wrapText="1" readingOrder="1"/>
    </xf>
    <xf numFmtId="20" fontId="25" fillId="3" borderId="15" xfId="47" applyNumberFormat="1" applyFont="1" applyFill="1" applyBorder="1" applyAlignment="1">
      <alignment horizontal="center" vertical="center" wrapText="1" readingOrder="1"/>
    </xf>
    <xf numFmtId="0" fontId="24" fillId="35" borderId="10" xfId="47" applyFont="1" applyFill="1" applyBorder="1" applyAlignment="1" applyProtection="1">
      <alignment horizontal="center" vertical="center" readingOrder="1"/>
    </xf>
    <xf numFmtId="0" fontId="24" fillId="35" borderId="10" xfId="47" applyFont="1" applyFill="1" applyBorder="1" applyAlignment="1">
      <alignment horizontal="center" vertical="center" wrapText="1" readingOrder="1"/>
    </xf>
    <xf numFmtId="4" fontId="24" fillId="35" borderId="10" xfId="47" applyNumberFormat="1" applyFont="1" applyFill="1" applyBorder="1" applyAlignment="1">
      <alignment horizontal="center" vertical="center" readingOrder="1"/>
    </xf>
    <xf numFmtId="0" fontId="1" fillId="35" borderId="10" xfId="46" applyFont="1" applyFill="1" applyBorder="1" applyAlignment="1">
      <alignment horizontal="center" vertical="center"/>
    </xf>
    <xf numFmtId="0" fontId="1" fillId="35" borderId="10" xfId="46" applyFont="1" applyFill="1" applyBorder="1" applyAlignment="1">
      <alignment horizontal="center" vertical="center" readingOrder="1"/>
    </xf>
    <xf numFmtId="0" fontId="25" fillId="3" borderId="0" xfId="47" applyFont="1" applyFill="1" applyAlignment="1">
      <alignment vertical="center" readingOrder="1"/>
    </xf>
    <xf numFmtId="0" fontId="22" fillId="3" borderId="0" xfId="47" applyFont="1" applyFill="1" applyBorder="1" applyAlignment="1">
      <alignment horizontal="center" vertical="center"/>
    </xf>
    <xf numFmtId="0" fontId="27" fillId="3" borderId="0" xfId="47" applyFont="1" applyFill="1" applyBorder="1" applyAlignment="1">
      <alignment horizontal="center" vertical="center" wrapText="1"/>
    </xf>
    <xf numFmtId="0" fontId="27" fillId="3" borderId="0" xfId="47" applyFont="1" applyFill="1" applyBorder="1" applyAlignment="1">
      <alignment vertical="center" wrapText="1"/>
    </xf>
    <xf numFmtId="0" fontId="27" fillId="3" borderId="12" xfId="47" applyFont="1" applyFill="1" applyBorder="1" applyAlignment="1">
      <alignment horizontal="center" vertical="center" wrapText="1"/>
    </xf>
    <xf numFmtId="0" fontId="27" fillId="3" borderId="12" xfId="47" applyFont="1" applyFill="1" applyBorder="1" applyAlignment="1">
      <alignment vertical="center" wrapText="1"/>
    </xf>
  </cellXfs>
  <cellStyles count="48">
    <cellStyle name="20% - Colore 1 2" xfId="2" xr:uid="{00000000-0005-0000-0000-000000000000}"/>
    <cellStyle name="20% - Colore 2 2" xfId="3" xr:uid="{00000000-0005-0000-0000-000001000000}"/>
    <cellStyle name="20% - Colore 3 2" xfId="4" xr:uid="{00000000-0005-0000-0000-000002000000}"/>
    <cellStyle name="20% - Colore 4 2" xfId="5" xr:uid="{00000000-0005-0000-0000-000003000000}"/>
    <cellStyle name="20% - Colore 5 2" xfId="6" xr:uid="{00000000-0005-0000-0000-000004000000}"/>
    <cellStyle name="20% - Colore 6 2" xfId="7" xr:uid="{00000000-0005-0000-0000-000005000000}"/>
    <cellStyle name="40% - Colore 1 2" xfId="8" xr:uid="{00000000-0005-0000-0000-000006000000}"/>
    <cellStyle name="40% - Colore 2 2" xfId="9" xr:uid="{00000000-0005-0000-0000-000007000000}"/>
    <cellStyle name="40% - Colore 3 2" xfId="10" xr:uid="{00000000-0005-0000-0000-000008000000}"/>
    <cellStyle name="40% - Colore 4 2" xfId="11" xr:uid="{00000000-0005-0000-0000-000009000000}"/>
    <cellStyle name="40% - Colore 5 2" xfId="12" xr:uid="{00000000-0005-0000-0000-00000A000000}"/>
    <cellStyle name="40% - Colore 6 2" xfId="13" xr:uid="{00000000-0005-0000-0000-00000B000000}"/>
    <cellStyle name="60% - Colore 1 2" xfId="14" xr:uid="{00000000-0005-0000-0000-00000C000000}"/>
    <cellStyle name="60% - Colore 2 2" xfId="15" xr:uid="{00000000-0005-0000-0000-00000D000000}"/>
    <cellStyle name="60% - Colore 3 2" xfId="16" xr:uid="{00000000-0005-0000-0000-00000E000000}"/>
    <cellStyle name="60% - Colore 4 2" xfId="17" xr:uid="{00000000-0005-0000-0000-00000F000000}"/>
    <cellStyle name="60% - Colore 5 2" xfId="18" xr:uid="{00000000-0005-0000-0000-000010000000}"/>
    <cellStyle name="60% - Colore 6 2" xfId="19" xr:uid="{00000000-0005-0000-0000-000011000000}"/>
    <cellStyle name="Calcolo 2" xfId="20" xr:uid="{00000000-0005-0000-0000-000012000000}"/>
    <cellStyle name="Cella collegata 2" xfId="21" xr:uid="{00000000-0005-0000-0000-000013000000}"/>
    <cellStyle name="Cella da controllare 2" xfId="22" xr:uid="{00000000-0005-0000-0000-000014000000}"/>
    <cellStyle name="Colore 1 2" xfId="23" xr:uid="{00000000-0005-0000-0000-000015000000}"/>
    <cellStyle name="Colore 2 2" xfId="24" xr:uid="{00000000-0005-0000-0000-000016000000}"/>
    <cellStyle name="Colore 3 2" xfId="25" xr:uid="{00000000-0005-0000-0000-000017000000}"/>
    <cellStyle name="Colore 4 2" xfId="26" xr:uid="{00000000-0005-0000-0000-000018000000}"/>
    <cellStyle name="Colore 5 2" xfId="27" xr:uid="{00000000-0005-0000-0000-000019000000}"/>
    <cellStyle name="Colore 6 2" xfId="28" xr:uid="{00000000-0005-0000-0000-00001A000000}"/>
    <cellStyle name="Input 2" xfId="29" xr:uid="{00000000-0005-0000-0000-00001B000000}"/>
    <cellStyle name="Migliaia 2" xfId="30" xr:uid="{00000000-0005-0000-0000-00001C000000}"/>
    <cellStyle name="Migliaia 3" xfId="31" xr:uid="{00000000-0005-0000-0000-00001D000000}"/>
    <cellStyle name="Neutrale 2" xfId="32" xr:uid="{00000000-0005-0000-0000-00001E000000}"/>
    <cellStyle name="Normale" xfId="0" builtinId="0"/>
    <cellStyle name="Normale 2" xfId="1" xr:uid="{00000000-0005-0000-0000-000020000000}"/>
    <cellStyle name="Normale 2 2" xfId="46" xr:uid="{00000000-0005-0000-0000-000021000000}"/>
    <cellStyle name="Normale 3" xfId="44" xr:uid="{00000000-0005-0000-0000-000022000000}"/>
    <cellStyle name="Normale 3 2" xfId="45" xr:uid="{00000000-0005-0000-0000-000023000000}"/>
    <cellStyle name="Normale 4" xfId="47" xr:uid="{00000000-0005-0000-0000-000024000000}"/>
    <cellStyle name="Nota 2" xfId="33" xr:uid="{00000000-0005-0000-0000-000025000000}"/>
    <cellStyle name="Output 2" xfId="34" xr:uid="{00000000-0005-0000-0000-000026000000}"/>
    <cellStyle name="Testo avviso 2" xfId="35" xr:uid="{00000000-0005-0000-0000-000027000000}"/>
    <cellStyle name="Testo descrittivo 2" xfId="36" xr:uid="{00000000-0005-0000-0000-000028000000}"/>
    <cellStyle name="Titolo 1 2" xfId="37" xr:uid="{00000000-0005-0000-0000-000029000000}"/>
    <cellStyle name="Titolo 2 2" xfId="38" xr:uid="{00000000-0005-0000-0000-00002A000000}"/>
    <cellStyle name="Titolo 3 2" xfId="39" xr:uid="{00000000-0005-0000-0000-00002B000000}"/>
    <cellStyle name="Titolo 4 2" xfId="40" xr:uid="{00000000-0005-0000-0000-00002C000000}"/>
    <cellStyle name="Totale 2" xfId="41" xr:uid="{00000000-0005-0000-0000-00002D000000}"/>
    <cellStyle name="Valore non valido 2" xfId="42" xr:uid="{00000000-0005-0000-0000-00002E000000}"/>
    <cellStyle name="Valore valido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4"/>
  <sheetViews>
    <sheetView tabSelected="1" zoomScale="49" zoomScaleNormal="49" workbookViewId="0">
      <selection activeCell="Q1" sqref="Q1:Q1048576"/>
    </sheetView>
  </sheetViews>
  <sheetFormatPr defaultColWidth="28.7109375" defaultRowHeight="12.75" x14ac:dyDescent="0.2"/>
  <cols>
    <col min="1" max="1" width="13" style="39" customWidth="1"/>
    <col min="2" max="2" width="19.7109375" style="39" bestFit="1" customWidth="1"/>
    <col min="3" max="3" width="20.42578125" style="39" bestFit="1" customWidth="1"/>
    <col min="4" max="4" width="17.85546875" style="39" bestFit="1" customWidth="1"/>
    <col min="5" max="5" width="20.42578125" style="39" bestFit="1" customWidth="1"/>
    <col min="6" max="6" width="15.5703125" style="39" bestFit="1" customWidth="1"/>
    <col min="7" max="7" width="15.42578125" style="39" customWidth="1"/>
    <col min="8" max="8" width="12.85546875" style="39" customWidth="1"/>
    <col min="9" max="9" width="16.28515625" style="39" bestFit="1" customWidth="1"/>
    <col min="10" max="10" width="13.28515625" style="39" bestFit="1" customWidth="1"/>
    <col min="11" max="11" width="14" style="39" bestFit="1" customWidth="1"/>
    <col min="12" max="12" width="12" style="39" customWidth="1"/>
    <col min="13" max="13" width="11" style="39" bestFit="1" customWidth="1"/>
    <col min="14" max="14" width="13.42578125" style="39" customWidth="1"/>
    <col min="15" max="15" width="22.42578125" style="11" customWidth="1"/>
    <col min="16" max="16" width="54.140625" style="10" customWidth="1"/>
    <col min="17" max="16384" width="28.7109375" style="10"/>
  </cols>
  <sheetData>
    <row r="1" spans="1:17" s="5" customFormat="1" ht="21.75" customHeight="1" x14ac:dyDescent="0.25">
      <c r="A1" s="51"/>
      <c r="B1" s="51"/>
      <c r="C1" s="51"/>
      <c r="D1" s="51"/>
      <c r="E1" s="12"/>
      <c r="F1" s="12"/>
      <c r="G1" s="12"/>
      <c r="H1" s="12"/>
      <c r="I1" s="12"/>
      <c r="J1" s="12"/>
      <c r="K1" s="12"/>
      <c r="L1" s="12"/>
      <c r="M1" s="12"/>
      <c r="N1" s="12"/>
      <c r="O1" s="4"/>
      <c r="P1" s="4"/>
    </row>
    <row r="2" spans="1:17" s="6" customFormat="1" ht="21.6" customHeight="1" x14ac:dyDescent="0.25">
      <c r="A2" s="52" t="s">
        <v>31</v>
      </c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  <c r="O2" s="53"/>
      <c r="P2" s="53"/>
    </row>
    <row r="3" spans="1:17" s="6" customFormat="1" ht="21.6" customHeight="1" x14ac:dyDescent="0.25">
      <c r="A3" s="54"/>
      <c r="B3" s="54"/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</row>
    <row r="4" spans="1:17" ht="70.5" customHeight="1" x14ac:dyDescent="0.2">
      <c r="A4" s="7" t="s">
        <v>32</v>
      </c>
      <c r="B4" s="7" t="s">
        <v>20</v>
      </c>
      <c r="C4" s="8" t="s">
        <v>33</v>
      </c>
      <c r="D4" s="8" t="s">
        <v>21</v>
      </c>
      <c r="E4" s="8" t="s">
        <v>34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8</v>
      </c>
      <c r="M4" s="8" t="s">
        <v>28</v>
      </c>
      <c r="N4" s="8" t="s">
        <v>35</v>
      </c>
      <c r="O4" s="9" t="s">
        <v>0</v>
      </c>
      <c r="P4" s="8" t="s">
        <v>29</v>
      </c>
    </row>
    <row r="5" spans="1:17" s="23" customFormat="1" ht="25.5" customHeight="1" x14ac:dyDescent="0.25">
      <c r="A5" s="16" t="s">
        <v>18</v>
      </c>
      <c r="B5" s="17" t="s">
        <v>42</v>
      </c>
      <c r="C5" s="15" t="s">
        <v>43</v>
      </c>
      <c r="D5" s="2">
        <v>0.25</v>
      </c>
      <c r="E5" s="15" t="s">
        <v>9</v>
      </c>
      <c r="F5" s="2">
        <v>0.36458333333333331</v>
      </c>
      <c r="G5" s="18">
        <f>+F5-D5</f>
        <v>0.11458333333333331</v>
      </c>
      <c r="H5" s="15">
        <v>8</v>
      </c>
      <c r="I5" s="15" t="s">
        <v>44</v>
      </c>
      <c r="J5" s="19">
        <v>1</v>
      </c>
      <c r="K5" s="19">
        <v>55</v>
      </c>
      <c r="L5" s="20">
        <v>115</v>
      </c>
      <c r="M5" s="21">
        <v>47</v>
      </c>
      <c r="N5" s="22">
        <f>+L5*M5</f>
        <v>5405</v>
      </c>
      <c r="O5" s="13">
        <f>M5*N5</f>
        <v>254035</v>
      </c>
      <c r="P5" s="13" t="s">
        <v>36</v>
      </c>
    </row>
    <row r="6" spans="1:17" s="23" customFormat="1" ht="25.5" customHeight="1" x14ac:dyDescent="0.25">
      <c r="A6" s="16" t="s">
        <v>19</v>
      </c>
      <c r="B6" s="17" t="s">
        <v>42</v>
      </c>
      <c r="C6" s="15" t="s">
        <v>43</v>
      </c>
      <c r="D6" s="2">
        <v>0.64583333333333337</v>
      </c>
      <c r="E6" s="15" t="s">
        <v>9</v>
      </c>
      <c r="F6" s="2">
        <v>0.78125</v>
      </c>
      <c r="G6" s="18">
        <f t="shared" ref="G6:G8" si="0">+F6-D6</f>
        <v>0.13541666666666663</v>
      </c>
      <c r="H6" s="15">
        <v>8</v>
      </c>
      <c r="I6" s="15" t="s">
        <v>44</v>
      </c>
      <c r="J6" s="19">
        <v>1</v>
      </c>
      <c r="K6" s="19">
        <v>55</v>
      </c>
      <c r="L6" s="20">
        <v>115</v>
      </c>
      <c r="M6" s="21">
        <v>47</v>
      </c>
      <c r="N6" s="22">
        <f t="shared" ref="N6:N8" si="1">+L6*M6</f>
        <v>5405</v>
      </c>
      <c r="O6" s="13">
        <f t="shared" ref="O6:O34" si="2">M6*N6</f>
        <v>254035</v>
      </c>
      <c r="P6" s="13" t="s">
        <v>36</v>
      </c>
    </row>
    <row r="7" spans="1:17" s="23" customFormat="1" ht="25.5" customHeight="1" x14ac:dyDescent="0.25">
      <c r="A7" s="16" t="s">
        <v>1</v>
      </c>
      <c r="B7" s="17" t="s">
        <v>42</v>
      </c>
      <c r="C7" s="15" t="s">
        <v>9</v>
      </c>
      <c r="D7" s="2">
        <v>0.36805555555555558</v>
      </c>
      <c r="E7" s="15" t="s">
        <v>43</v>
      </c>
      <c r="F7" s="2">
        <v>0.48958333333333331</v>
      </c>
      <c r="G7" s="18">
        <f t="shared" si="0"/>
        <v>0.12152777777777773</v>
      </c>
      <c r="H7" s="15">
        <v>8</v>
      </c>
      <c r="I7" s="15" t="s">
        <v>44</v>
      </c>
      <c r="J7" s="19">
        <v>1</v>
      </c>
      <c r="K7" s="19">
        <v>55</v>
      </c>
      <c r="L7" s="20">
        <v>115</v>
      </c>
      <c r="M7" s="21">
        <v>47</v>
      </c>
      <c r="N7" s="22">
        <f t="shared" si="1"/>
        <v>5405</v>
      </c>
      <c r="O7" s="13">
        <f t="shared" si="2"/>
        <v>254035</v>
      </c>
      <c r="P7" s="13" t="s">
        <v>36</v>
      </c>
    </row>
    <row r="8" spans="1:17" s="23" customFormat="1" ht="25.5" customHeight="1" x14ac:dyDescent="0.25">
      <c r="A8" s="16" t="s">
        <v>6</v>
      </c>
      <c r="B8" s="17" t="s">
        <v>42</v>
      </c>
      <c r="C8" s="15" t="s">
        <v>9</v>
      </c>
      <c r="D8" s="2">
        <v>0.78472222222222221</v>
      </c>
      <c r="E8" s="15" t="s">
        <v>43</v>
      </c>
      <c r="F8" s="2">
        <v>0.89930555555555547</v>
      </c>
      <c r="G8" s="18">
        <f t="shared" si="0"/>
        <v>0.11458333333333326</v>
      </c>
      <c r="H8" s="15">
        <v>8</v>
      </c>
      <c r="I8" s="15" t="s">
        <v>44</v>
      </c>
      <c r="J8" s="19">
        <v>1</v>
      </c>
      <c r="K8" s="19">
        <v>55</v>
      </c>
      <c r="L8" s="20">
        <v>115</v>
      </c>
      <c r="M8" s="21">
        <v>47</v>
      </c>
      <c r="N8" s="22">
        <f t="shared" si="1"/>
        <v>5405</v>
      </c>
      <c r="O8" s="13">
        <f t="shared" si="2"/>
        <v>254035</v>
      </c>
      <c r="P8" s="13" t="s">
        <v>36</v>
      </c>
    </row>
    <row r="9" spans="1:17" s="24" customFormat="1" ht="25.5" customHeight="1" x14ac:dyDescent="0.25">
      <c r="A9" s="16" t="s">
        <v>7</v>
      </c>
      <c r="B9" s="17" t="s">
        <v>42</v>
      </c>
      <c r="C9" s="15" t="s">
        <v>43</v>
      </c>
      <c r="D9" s="2">
        <v>0.72222222222222221</v>
      </c>
      <c r="E9" s="15" t="s">
        <v>45</v>
      </c>
      <c r="F9" s="2">
        <v>0.76388888888888884</v>
      </c>
      <c r="G9" s="18">
        <f t="shared" ref="G9:G12" si="3">+F9-D9</f>
        <v>4.166666666666663E-2</v>
      </c>
      <c r="H9" s="15">
        <v>4</v>
      </c>
      <c r="I9" s="15" t="s">
        <v>44</v>
      </c>
      <c r="J9" s="19">
        <v>1</v>
      </c>
      <c r="K9" s="19">
        <v>55</v>
      </c>
      <c r="L9" s="20">
        <v>33</v>
      </c>
      <c r="M9" s="21">
        <v>250</v>
      </c>
      <c r="N9" s="22">
        <f t="shared" ref="N9:N12" si="4">+L9*M9</f>
        <v>8250</v>
      </c>
      <c r="O9" s="13">
        <f t="shared" si="2"/>
        <v>2062500</v>
      </c>
      <c r="P9" s="14" t="s">
        <v>37</v>
      </c>
      <c r="Q9" s="23"/>
    </row>
    <row r="10" spans="1:17" s="24" customFormat="1" ht="25.5" customHeight="1" x14ac:dyDescent="0.25">
      <c r="A10" s="16" t="s">
        <v>2</v>
      </c>
      <c r="B10" s="17" t="s">
        <v>42</v>
      </c>
      <c r="C10" s="15" t="s">
        <v>46</v>
      </c>
      <c r="D10" s="2">
        <v>0.51041666666666663</v>
      </c>
      <c r="E10" s="15" t="s">
        <v>43</v>
      </c>
      <c r="F10" s="2">
        <v>0.56944444444444442</v>
      </c>
      <c r="G10" s="18">
        <f t="shared" si="3"/>
        <v>5.902777777777779E-2</v>
      </c>
      <c r="H10" s="15">
        <v>5</v>
      </c>
      <c r="I10" s="15" t="s">
        <v>44</v>
      </c>
      <c r="J10" s="19">
        <v>1</v>
      </c>
      <c r="K10" s="19">
        <v>55</v>
      </c>
      <c r="L10" s="20">
        <v>55</v>
      </c>
      <c r="M10" s="21">
        <v>250</v>
      </c>
      <c r="N10" s="22">
        <f t="shared" si="4"/>
        <v>13750</v>
      </c>
      <c r="O10" s="13">
        <f t="shared" si="2"/>
        <v>3437500</v>
      </c>
      <c r="P10" s="14" t="s">
        <v>37</v>
      </c>
      <c r="Q10" s="23"/>
    </row>
    <row r="11" spans="1:17" s="24" customFormat="1" ht="25.5" customHeight="1" x14ac:dyDescent="0.25">
      <c r="A11" s="16" t="s">
        <v>4</v>
      </c>
      <c r="B11" s="17" t="s">
        <v>42</v>
      </c>
      <c r="C11" s="15" t="s">
        <v>52</v>
      </c>
      <c r="D11" s="2">
        <v>0.64583333333333337</v>
      </c>
      <c r="E11" s="15" t="s">
        <v>43</v>
      </c>
      <c r="F11" s="2">
        <v>0.67708333333333337</v>
      </c>
      <c r="G11" s="18">
        <f t="shared" si="3"/>
        <v>3.125E-2</v>
      </c>
      <c r="H11" s="15">
        <v>4</v>
      </c>
      <c r="I11" s="15" t="s">
        <v>44</v>
      </c>
      <c r="J11" s="19">
        <v>1</v>
      </c>
      <c r="K11" s="19">
        <v>55</v>
      </c>
      <c r="L11" s="20">
        <v>22</v>
      </c>
      <c r="M11" s="21">
        <v>250</v>
      </c>
      <c r="N11" s="22">
        <f t="shared" si="4"/>
        <v>5500</v>
      </c>
      <c r="O11" s="13">
        <f t="shared" si="2"/>
        <v>1375000</v>
      </c>
      <c r="P11" s="14" t="s">
        <v>37</v>
      </c>
      <c r="Q11" s="23"/>
    </row>
    <row r="12" spans="1:17" s="50" customFormat="1" ht="25.5" customHeight="1" x14ac:dyDescent="0.25">
      <c r="A12" s="40" t="s">
        <v>5</v>
      </c>
      <c r="B12" s="41" t="s">
        <v>42</v>
      </c>
      <c r="C12" s="42" t="s">
        <v>45</v>
      </c>
      <c r="D12" s="43">
        <v>0.76388888888888884</v>
      </c>
      <c r="E12" s="42" t="s">
        <v>43</v>
      </c>
      <c r="F12" s="43">
        <v>0.80555555555555547</v>
      </c>
      <c r="G12" s="44">
        <f t="shared" si="3"/>
        <v>4.166666666666663E-2</v>
      </c>
      <c r="H12" s="42">
        <v>4</v>
      </c>
      <c r="I12" s="42" t="s">
        <v>44</v>
      </c>
      <c r="J12" s="45">
        <v>1</v>
      </c>
      <c r="K12" s="45">
        <v>55</v>
      </c>
      <c r="L12" s="46">
        <v>33</v>
      </c>
      <c r="M12" s="21">
        <v>250</v>
      </c>
      <c r="N12" s="47">
        <f t="shared" si="4"/>
        <v>8250</v>
      </c>
      <c r="O12" s="48">
        <f t="shared" si="2"/>
        <v>2062500</v>
      </c>
      <c r="P12" s="49" t="s">
        <v>37</v>
      </c>
      <c r="Q12" s="23"/>
    </row>
    <row r="13" spans="1:17" ht="25.5" customHeight="1" x14ac:dyDescent="0.2">
      <c r="A13" s="16" t="s">
        <v>14</v>
      </c>
      <c r="B13" s="17" t="s">
        <v>47</v>
      </c>
      <c r="C13" s="17" t="s">
        <v>3</v>
      </c>
      <c r="D13" s="2">
        <v>0.3263888888888889</v>
      </c>
      <c r="E13" s="15" t="s">
        <v>48</v>
      </c>
      <c r="F13" s="2">
        <v>0.33333333333333331</v>
      </c>
      <c r="G13" s="2">
        <f>+F13-D13</f>
        <v>6.9444444444444198E-3</v>
      </c>
      <c r="H13" s="15">
        <v>3</v>
      </c>
      <c r="I13" s="15" t="s">
        <v>44</v>
      </c>
      <c r="J13" s="19">
        <v>1</v>
      </c>
      <c r="K13" s="19">
        <v>55</v>
      </c>
      <c r="L13" s="20">
        <v>3</v>
      </c>
      <c r="M13" s="3">
        <v>210</v>
      </c>
      <c r="N13" s="22">
        <f>+M13*L13</f>
        <v>630</v>
      </c>
      <c r="O13" s="13">
        <f t="shared" si="2"/>
        <v>132300</v>
      </c>
      <c r="P13" s="15" t="s">
        <v>38</v>
      </c>
      <c r="Q13" s="23"/>
    </row>
    <row r="14" spans="1:17" ht="25.5" customHeight="1" x14ac:dyDescent="0.2">
      <c r="A14" s="16" t="s">
        <v>15</v>
      </c>
      <c r="B14" s="17" t="s">
        <v>47</v>
      </c>
      <c r="C14" s="17" t="s">
        <v>3</v>
      </c>
      <c r="D14" s="2">
        <v>0.52083333333333337</v>
      </c>
      <c r="E14" s="15" t="s">
        <v>48</v>
      </c>
      <c r="F14" s="2">
        <v>0.52777777777777779</v>
      </c>
      <c r="G14" s="2">
        <f t="shared" ref="G14:G19" si="5">+F14-D14</f>
        <v>6.9444444444444198E-3</v>
      </c>
      <c r="H14" s="15">
        <v>3</v>
      </c>
      <c r="I14" s="15" t="s">
        <v>44</v>
      </c>
      <c r="J14" s="19">
        <v>1</v>
      </c>
      <c r="K14" s="19">
        <v>55</v>
      </c>
      <c r="L14" s="20">
        <v>3</v>
      </c>
      <c r="M14" s="3">
        <v>210</v>
      </c>
      <c r="N14" s="22">
        <f t="shared" ref="N14:N19" si="6">+M14*L14</f>
        <v>630</v>
      </c>
      <c r="O14" s="13">
        <f t="shared" si="2"/>
        <v>132300</v>
      </c>
      <c r="P14" s="15" t="s">
        <v>38</v>
      </c>
      <c r="Q14" s="23"/>
    </row>
    <row r="15" spans="1:17" ht="25.5" customHeight="1" x14ac:dyDescent="0.2">
      <c r="A15" s="16" t="s">
        <v>16</v>
      </c>
      <c r="B15" s="17" t="s">
        <v>47</v>
      </c>
      <c r="C15" s="17" t="s">
        <v>3</v>
      </c>
      <c r="D15" s="2">
        <v>0.55902777777777779</v>
      </c>
      <c r="E15" s="15" t="s">
        <v>48</v>
      </c>
      <c r="F15" s="2">
        <v>0.56597222222222221</v>
      </c>
      <c r="G15" s="2">
        <f t="shared" si="5"/>
        <v>6.9444444444444198E-3</v>
      </c>
      <c r="H15" s="15">
        <v>3</v>
      </c>
      <c r="I15" s="15" t="s">
        <v>44</v>
      </c>
      <c r="J15" s="19">
        <v>1</v>
      </c>
      <c r="K15" s="19">
        <v>55</v>
      </c>
      <c r="L15" s="20">
        <v>3</v>
      </c>
      <c r="M15" s="3">
        <v>210</v>
      </c>
      <c r="N15" s="22">
        <f t="shared" si="6"/>
        <v>630</v>
      </c>
      <c r="O15" s="13">
        <f t="shared" si="2"/>
        <v>132300</v>
      </c>
      <c r="P15" s="15" t="s">
        <v>38</v>
      </c>
      <c r="Q15" s="23"/>
    </row>
    <row r="16" spans="1:17" ht="25.5" customHeight="1" x14ac:dyDescent="0.2">
      <c r="A16" s="16" t="s">
        <v>17</v>
      </c>
      <c r="B16" s="17" t="s">
        <v>47</v>
      </c>
      <c r="C16" s="17" t="s">
        <v>3</v>
      </c>
      <c r="D16" s="2">
        <v>0.59722222222222221</v>
      </c>
      <c r="E16" s="15" t="s">
        <v>49</v>
      </c>
      <c r="F16" s="2">
        <v>0.62152777777777779</v>
      </c>
      <c r="G16" s="2">
        <f t="shared" si="5"/>
        <v>2.430555555555558E-2</v>
      </c>
      <c r="H16" s="15">
        <v>4</v>
      </c>
      <c r="I16" s="15" t="s">
        <v>44</v>
      </c>
      <c r="J16" s="19">
        <v>1</v>
      </c>
      <c r="K16" s="19">
        <v>55</v>
      </c>
      <c r="L16" s="20">
        <v>25</v>
      </c>
      <c r="M16" s="3">
        <v>210</v>
      </c>
      <c r="N16" s="22">
        <f t="shared" si="6"/>
        <v>5250</v>
      </c>
      <c r="O16" s="13">
        <f t="shared" si="2"/>
        <v>1102500</v>
      </c>
      <c r="P16" s="15" t="s">
        <v>38</v>
      </c>
      <c r="Q16" s="23"/>
    </row>
    <row r="17" spans="1:17" ht="25.5" customHeight="1" x14ac:dyDescent="0.2">
      <c r="A17" s="16" t="s">
        <v>11</v>
      </c>
      <c r="B17" s="17" t="s">
        <v>50</v>
      </c>
      <c r="C17" s="17" t="s">
        <v>48</v>
      </c>
      <c r="D17" s="2">
        <v>0.33333333333333331</v>
      </c>
      <c r="E17" s="17" t="s">
        <v>3</v>
      </c>
      <c r="F17" s="2">
        <v>0.34027777777777773</v>
      </c>
      <c r="G17" s="2">
        <f t="shared" si="5"/>
        <v>6.9444444444444198E-3</v>
      </c>
      <c r="H17" s="15">
        <v>3</v>
      </c>
      <c r="I17" s="15" t="s">
        <v>44</v>
      </c>
      <c r="J17" s="19">
        <v>1</v>
      </c>
      <c r="K17" s="19">
        <v>55</v>
      </c>
      <c r="L17" s="20">
        <v>3</v>
      </c>
      <c r="M17" s="3">
        <v>210</v>
      </c>
      <c r="N17" s="22">
        <f t="shared" si="6"/>
        <v>630</v>
      </c>
      <c r="O17" s="13">
        <f t="shared" si="2"/>
        <v>132300</v>
      </c>
      <c r="P17" s="15" t="s">
        <v>38</v>
      </c>
      <c r="Q17" s="23"/>
    </row>
    <row r="18" spans="1:17" ht="25.5" customHeight="1" x14ac:dyDescent="0.2">
      <c r="A18" s="16" t="s">
        <v>12</v>
      </c>
      <c r="B18" s="17" t="s">
        <v>50</v>
      </c>
      <c r="C18" s="17" t="s">
        <v>48</v>
      </c>
      <c r="D18" s="2">
        <v>0.52777777777777779</v>
      </c>
      <c r="E18" s="17" t="s">
        <v>3</v>
      </c>
      <c r="F18" s="2">
        <v>0.53472222222222221</v>
      </c>
      <c r="G18" s="2">
        <f t="shared" si="5"/>
        <v>6.9444444444444198E-3</v>
      </c>
      <c r="H18" s="15">
        <v>3</v>
      </c>
      <c r="I18" s="15" t="s">
        <v>44</v>
      </c>
      <c r="J18" s="19">
        <v>1</v>
      </c>
      <c r="K18" s="19">
        <v>55</v>
      </c>
      <c r="L18" s="20">
        <v>3</v>
      </c>
      <c r="M18" s="3">
        <v>210</v>
      </c>
      <c r="N18" s="22">
        <f t="shared" si="6"/>
        <v>630</v>
      </c>
      <c r="O18" s="13">
        <f t="shared" si="2"/>
        <v>132300</v>
      </c>
      <c r="P18" s="15" t="s">
        <v>38</v>
      </c>
      <c r="Q18" s="23"/>
    </row>
    <row r="19" spans="1:17" ht="25.5" customHeight="1" x14ac:dyDescent="0.2">
      <c r="A19" s="25" t="s">
        <v>13</v>
      </c>
      <c r="B19" s="26" t="s">
        <v>50</v>
      </c>
      <c r="C19" s="26" t="s">
        <v>48</v>
      </c>
      <c r="D19" s="27">
        <v>0.56597222222222221</v>
      </c>
      <c r="E19" s="26" t="s">
        <v>3</v>
      </c>
      <c r="F19" s="27">
        <v>0.57291666666666663</v>
      </c>
      <c r="G19" s="27">
        <f t="shared" si="5"/>
        <v>6.9444444444444198E-3</v>
      </c>
      <c r="H19" s="28">
        <v>3</v>
      </c>
      <c r="I19" s="28" t="s">
        <v>44</v>
      </c>
      <c r="J19" s="29">
        <v>1</v>
      </c>
      <c r="K19" s="29">
        <v>55</v>
      </c>
      <c r="L19" s="30">
        <v>3</v>
      </c>
      <c r="M19" s="31">
        <v>210</v>
      </c>
      <c r="N19" s="22">
        <f t="shared" si="6"/>
        <v>630</v>
      </c>
      <c r="O19" s="13">
        <f t="shared" si="2"/>
        <v>132300</v>
      </c>
      <c r="P19" s="15" t="s">
        <v>38</v>
      </c>
      <c r="Q19" s="23"/>
    </row>
    <row r="20" spans="1:17" ht="25.5" customHeight="1" x14ac:dyDescent="0.2">
      <c r="A20" s="32">
        <v>82018</v>
      </c>
      <c r="B20" s="33" t="s">
        <v>30</v>
      </c>
      <c r="C20" s="34" t="s">
        <v>9</v>
      </c>
      <c r="D20" s="2">
        <v>0.30902777777777779</v>
      </c>
      <c r="E20" s="34" t="s">
        <v>10</v>
      </c>
      <c r="F20" s="2">
        <v>0.34027777777777773</v>
      </c>
      <c r="G20" s="2">
        <f>+F20-D20</f>
        <v>3.1249999999999944E-2</v>
      </c>
      <c r="H20" s="34">
        <v>2</v>
      </c>
      <c r="I20" s="34" t="s">
        <v>44</v>
      </c>
      <c r="J20" s="35">
        <v>1</v>
      </c>
      <c r="K20" s="35">
        <v>55</v>
      </c>
      <c r="L20" s="36">
        <v>40</v>
      </c>
      <c r="M20" s="37">
        <v>365</v>
      </c>
      <c r="N20" s="22">
        <f>+M20*L20</f>
        <v>14600</v>
      </c>
      <c r="O20" s="13">
        <f t="shared" si="2"/>
        <v>5329000</v>
      </c>
      <c r="P20" s="1" t="s">
        <v>39</v>
      </c>
      <c r="Q20" s="23"/>
    </row>
    <row r="21" spans="1:17" ht="25.5" customHeight="1" x14ac:dyDescent="0.2">
      <c r="A21" s="16">
        <v>82004</v>
      </c>
      <c r="B21" s="17" t="s">
        <v>30</v>
      </c>
      <c r="C21" s="15" t="s">
        <v>9</v>
      </c>
      <c r="D21" s="2">
        <v>0.44097222222222227</v>
      </c>
      <c r="E21" s="15" t="s">
        <v>10</v>
      </c>
      <c r="F21" s="2">
        <v>0.47222222222222227</v>
      </c>
      <c r="G21" s="2">
        <f t="shared" ref="G21:G34" si="7">+F21-D21</f>
        <v>3.125E-2</v>
      </c>
      <c r="H21" s="15">
        <v>2</v>
      </c>
      <c r="I21" s="15" t="s">
        <v>44</v>
      </c>
      <c r="J21" s="19">
        <v>1</v>
      </c>
      <c r="K21" s="19">
        <v>55</v>
      </c>
      <c r="L21" s="20">
        <v>40</v>
      </c>
      <c r="M21" s="3">
        <v>365</v>
      </c>
      <c r="N21" s="22">
        <f t="shared" ref="N21:N34" si="8">+M21*L21</f>
        <v>14600</v>
      </c>
      <c r="O21" s="13">
        <f t="shared" si="2"/>
        <v>5329000</v>
      </c>
      <c r="P21" s="1" t="s">
        <v>39</v>
      </c>
      <c r="Q21" s="23"/>
    </row>
    <row r="22" spans="1:17" ht="25.5" customHeight="1" x14ac:dyDescent="0.2">
      <c r="A22" s="16">
        <v>82016</v>
      </c>
      <c r="B22" s="17" t="s">
        <v>30</v>
      </c>
      <c r="C22" s="15" t="s">
        <v>9</v>
      </c>
      <c r="D22" s="2">
        <v>0.52777777777777779</v>
      </c>
      <c r="E22" s="15" t="s">
        <v>10</v>
      </c>
      <c r="F22" s="2">
        <v>0.55902777777777779</v>
      </c>
      <c r="G22" s="2">
        <f t="shared" si="7"/>
        <v>3.125E-2</v>
      </c>
      <c r="H22" s="15">
        <v>2</v>
      </c>
      <c r="I22" s="15" t="s">
        <v>44</v>
      </c>
      <c r="J22" s="19">
        <v>1</v>
      </c>
      <c r="K22" s="19">
        <v>55</v>
      </c>
      <c r="L22" s="20">
        <v>40</v>
      </c>
      <c r="M22" s="3">
        <v>365</v>
      </c>
      <c r="N22" s="22">
        <f t="shared" si="8"/>
        <v>14600</v>
      </c>
      <c r="O22" s="13">
        <f t="shared" si="2"/>
        <v>5329000</v>
      </c>
      <c r="P22" s="1" t="s">
        <v>39</v>
      </c>
      <c r="Q22" s="23"/>
    </row>
    <row r="23" spans="1:17" ht="25.5" customHeight="1" x14ac:dyDescent="0.2">
      <c r="A23" s="16">
        <v>82010</v>
      </c>
      <c r="B23" s="17" t="s">
        <v>30</v>
      </c>
      <c r="C23" s="15" t="s">
        <v>9</v>
      </c>
      <c r="D23" s="2">
        <v>0.81944444444444453</v>
      </c>
      <c r="E23" s="15" t="s">
        <v>10</v>
      </c>
      <c r="F23" s="2">
        <v>0.85069444444444453</v>
      </c>
      <c r="G23" s="2">
        <f t="shared" si="7"/>
        <v>3.125E-2</v>
      </c>
      <c r="H23" s="15">
        <v>2</v>
      </c>
      <c r="I23" s="15" t="s">
        <v>44</v>
      </c>
      <c r="J23" s="19">
        <v>1</v>
      </c>
      <c r="K23" s="19">
        <v>55</v>
      </c>
      <c r="L23" s="20">
        <v>40</v>
      </c>
      <c r="M23" s="3">
        <v>365</v>
      </c>
      <c r="N23" s="22">
        <f t="shared" si="8"/>
        <v>14600</v>
      </c>
      <c r="O23" s="13">
        <f t="shared" si="2"/>
        <v>5329000</v>
      </c>
      <c r="P23" s="1" t="s">
        <v>39</v>
      </c>
      <c r="Q23" s="23"/>
    </row>
    <row r="24" spans="1:17" ht="25.5" customHeight="1" x14ac:dyDescent="0.2">
      <c r="A24" s="16">
        <v>82012</v>
      </c>
      <c r="B24" s="17" t="s">
        <v>30</v>
      </c>
      <c r="C24" s="15" t="s">
        <v>9</v>
      </c>
      <c r="D24" s="2">
        <v>0.88541666666666663</v>
      </c>
      <c r="E24" s="15" t="s">
        <v>10</v>
      </c>
      <c r="F24" s="2">
        <v>0.91666666666666663</v>
      </c>
      <c r="G24" s="2">
        <f t="shared" si="7"/>
        <v>3.125E-2</v>
      </c>
      <c r="H24" s="15">
        <v>2</v>
      </c>
      <c r="I24" s="15" t="s">
        <v>44</v>
      </c>
      <c r="J24" s="19">
        <v>1</v>
      </c>
      <c r="K24" s="19">
        <v>55</v>
      </c>
      <c r="L24" s="20">
        <v>40</v>
      </c>
      <c r="M24" s="3">
        <v>365</v>
      </c>
      <c r="N24" s="22">
        <f t="shared" si="8"/>
        <v>14600</v>
      </c>
      <c r="O24" s="13">
        <f t="shared" si="2"/>
        <v>5329000</v>
      </c>
      <c r="P24" s="1" t="s">
        <v>39</v>
      </c>
      <c r="Q24" s="23"/>
    </row>
    <row r="25" spans="1:17" ht="25.5" customHeight="1" x14ac:dyDescent="0.2">
      <c r="A25" s="16">
        <v>82014</v>
      </c>
      <c r="B25" s="17" t="s">
        <v>30</v>
      </c>
      <c r="C25" s="15" t="s">
        <v>9</v>
      </c>
      <c r="D25" s="2">
        <v>0.94097222222222221</v>
      </c>
      <c r="E25" s="15" t="s">
        <v>10</v>
      </c>
      <c r="F25" s="2">
        <v>0.97222222222222221</v>
      </c>
      <c r="G25" s="2">
        <f t="shared" si="7"/>
        <v>3.125E-2</v>
      </c>
      <c r="H25" s="15">
        <v>2</v>
      </c>
      <c r="I25" s="15" t="s">
        <v>44</v>
      </c>
      <c r="J25" s="19">
        <v>1</v>
      </c>
      <c r="K25" s="19">
        <v>55</v>
      </c>
      <c r="L25" s="20">
        <v>40</v>
      </c>
      <c r="M25" s="3">
        <v>365</v>
      </c>
      <c r="N25" s="22">
        <f t="shared" si="8"/>
        <v>14600</v>
      </c>
      <c r="O25" s="13">
        <f t="shared" si="2"/>
        <v>5329000</v>
      </c>
      <c r="P25" s="1" t="s">
        <v>39</v>
      </c>
      <c r="Q25" s="23"/>
    </row>
    <row r="26" spans="1:17" ht="25.5" customHeight="1" x14ac:dyDescent="0.2">
      <c r="A26" s="16">
        <v>82017</v>
      </c>
      <c r="B26" s="17" t="s">
        <v>51</v>
      </c>
      <c r="C26" s="15" t="s">
        <v>10</v>
      </c>
      <c r="D26" s="2">
        <v>0.35416666666666669</v>
      </c>
      <c r="E26" s="15" t="s">
        <v>9</v>
      </c>
      <c r="F26" s="2">
        <v>0.38541666666666669</v>
      </c>
      <c r="G26" s="2">
        <f t="shared" si="7"/>
        <v>3.125E-2</v>
      </c>
      <c r="H26" s="15">
        <v>2</v>
      </c>
      <c r="I26" s="15" t="s">
        <v>44</v>
      </c>
      <c r="J26" s="19">
        <v>1</v>
      </c>
      <c r="K26" s="19">
        <v>55</v>
      </c>
      <c r="L26" s="20">
        <v>40</v>
      </c>
      <c r="M26" s="3">
        <v>305</v>
      </c>
      <c r="N26" s="22">
        <f t="shared" si="8"/>
        <v>12200</v>
      </c>
      <c r="O26" s="13">
        <f t="shared" si="2"/>
        <v>3721000</v>
      </c>
      <c r="P26" s="1" t="s">
        <v>40</v>
      </c>
      <c r="Q26" s="23"/>
    </row>
    <row r="27" spans="1:17" ht="25.5" customHeight="1" x14ac:dyDescent="0.2">
      <c r="A27" s="16">
        <v>82003</v>
      </c>
      <c r="B27" s="17" t="s">
        <v>51</v>
      </c>
      <c r="C27" s="15" t="s">
        <v>10</v>
      </c>
      <c r="D27" s="2">
        <v>0.48958333333333331</v>
      </c>
      <c r="E27" s="15" t="s">
        <v>9</v>
      </c>
      <c r="F27" s="2">
        <v>0.52083333333333337</v>
      </c>
      <c r="G27" s="2">
        <f t="shared" si="7"/>
        <v>3.1250000000000056E-2</v>
      </c>
      <c r="H27" s="15">
        <v>2</v>
      </c>
      <c r="I27" s="15" t="s">
        <v>44</v>
      </c>
      <c r="J27" s="19">
        <v>1</v>
      </c>
      <c r="K27" s="19">
        <v>55</v>
      </c>
      <c r="L27" s="20">
        <v>40</v>
      </c>
      <c r="M27" s="3">
        <v>365</v>
      </c>
      <c r="N27" s="22">
        <f t="shared" si="8"/>
        <v>14600</v>
      </c>
      <c r="O27" s="13">
        <f t="shared" si="2"/>
        <v>5329000</v>
      </c>
      <c r="P27" s="1" t="s">
        <v>39</v>
      </c>
      <c r="Q27" s="23"/>
    </row>
    <row r="28" spans="1:17" ht="25.5" customHeight="1" x14ac:dyDescent="0.2">
      <c r="A28" s="16">
        <v>82015</v>
      </c>
      <c r="B28" s="17" t="s">
        <v>51</v>
      </c>
      <c r="C28" s="15" t="s">
        <v>10</v>
      </c>
      <c r="D28" s="2">
        <v>0.57291666666666663</v>
      </c>
      <c r="E28" s="15" t="s">
        <v>9</v>
      </c>
      <c r="F28" s="2">
        <v>0.60416666666666663</v>
      </c>
      <c r="G28" s="2">
        <f t="shared" si="7"/>
        <v>3.125E-2</v>
      </c>
      <c r="H28" s="15">
        <v>2</v>
      </c>
      <c r="I28" s="15" t="s">
        <v>44</v>
      </c>
      <c r="J28" s="19">
        <v>1</v>
      </c>
      <c r="K28" s="19">
        <v>55</v>
      </c>
      <c r="L28" s="20">
        <v>40</v>
      </c>
      <c r="M28" s="3">
        <v>305</v>
      </c>
      <c r="N28" s="22">
        <f t="shared" si="8"/>
        <v>12200</v>
      </c>
      <c r="O28" s="13">
        <f t="shared" si="2"/>
        <v>3721000</v>
      </c>
      <c r="P28" s="1" t="s">
        <v>40</v>
      </c>
      <c r="Q28" s="23"/>
    </row>
    <row r="29" spans="1:17" ht="25.5" customHeight="1" x14ac:dyDescent="0.2">
      <c r="A29" s="16">
        <v>82009</v>
      </c>
      <c r="B29" s="17" t="s">
        <v>51</v>
      </c>
      <c r="C29" s="15" t="s">
        <v>10</v>
      </c>
      <c r="D29" s="2">
        <v>0.85416666666666663</v>
      </c>
      <c r="E29" s="15" t="s">
        <v>9</v>
      </c>
      <c r="F29" s="2">
        <v>0.88541666666666663</v>
      </c>
      <c r="G29" s="2">
        <f t="shared" si="7"/>
        <v>3.125E-2</v>
      </c>
      <c r="H29" s="15">
        <v>2</v>
      </c>
      <c r="I29" s="15" t="s">
        <v>44</v>
      </c>
      <c r="J29" s="19">
        <v>1</v>
      </c>
      <c r="K29" s="19">
        <v>55</v>
      </c>
      <c r="L29" s="20">
        <v>40</v>
      </c>
      <c r="M29" s="3">
        <v>305</v>
      </c>
      <c r="N29" s="22">
        <f t="shared" si="8"/>
        <v>12200</v>
      </c>
      <c r="O29" s="13">
        <f t="shared" si="2"/>
        <v>3721000</v>
      </c>
      <c r="P29" s="1" t="s">
        <v>40</v>
      </c>
      <c r="Q29" s="23"/>
    </row>
    <row r="30" spans="1:17" ht="25.5" customHeight="1" x14ac:dyDescent="0.2">
      <c r="A30" s="16">
        <v>82011</v>
      </c>
      <c r="B30" s="17" t="s">
        <v>51</v>
      </c>
      <c r="C30" s="15" t="s">
        <v>10</v>
      </c>
      <c r="D30" s="2">
        <v>0.91319444444444453</v>
      </c>
      <c r="E30" s="15" t="s">
        <v>9</v>
      </c>
      <c r="F30" s="2">
        <v>0.94444444444444453</v>
      </c>
      <c r="G30" s="2">
        <f t="shared" si="7"/>
        <v>3.125E-2</v>
      </c>
      <c r="H30" s="15">
        <v>2</v>
      </c>
      <c r="I30" s="15" t="s">
        <v>44</v>
      </c>
      <c r="J30" s="19">
        <v>1</v>
      </c>
      <c r="K30" s="19">
        <v>55</v>
      </c>
      <c r="L30" s="20">
        <v>40</v>
      </c>
      <c r="M30" s="3">
        <v>365</v>
      </c>
      <c r="N30" s="22">
        <f t="shared" si="8"/>
        <v>14600</v>
      </c>
      <c r="O30" s="13">
        <f t="shared" si="2"/>
        <v>5329000</v>
      </c>
      <c r="P30" s="1" t="s">
        <v>39</v>
      </c>
      <c r="Q30" s="23"/>
    </row>
    <row r="31" spans="1:17" ht="25.5" customHeight="1" x14ac:dyDescent="0.2">
      <c r="A31" s="16">
        <v>82013</v>
      </c>
      <c r="B31" s="17" t="s">
        <v>51</v>
      </c>
      <c r="C31" s="15" t="s">
        <v>10</v>
      </c>
      <c r="D31" s="2">
        <v>0.97222222222222221</v>
      </c>
      <c r="E31" s="15" t="s">
        <v>9</v>
      </c>
      <c r="F31" s="2">
        <v>1.0034722222222221</v>
      </c>
      <c r="G31" s="2">
        <f t="shared" si="7"/>
        <v>3.1249999999999889E-2</v>
      </c>
      <c r="H31" s="15">
        <v>2</v>
      </c>
      <c r="I31" s="15" t="s">
        <v>44</v>
      </c>
      <c r="J31" s="19">
        <v>1</v>
      </c>
      <c r="K31" s="19">
        <v>55</v>
      </c>
      <c r="L31" s="20">
        <v>40</v>
      </c>
      <c r="M31" s="3">
        <v>365</v>
      </c>
      <c r="N31" s="22">
        <f t="shared" si="8"/>
        <v>14600</v>
      </c>
      <c r="O31" s="13">
        <f t="shared" si="2"/>
        <v>5329000</v>
      </c>
      <c r="P31" s="1" t="s">
        <v>39</v>
      </c>
      <c r="Q31" s="23"/>
    </row>
    <row r="32" spans="1:17" ht="25.5" customHeight="1" x14ac:dyDescent="0.2">
      <c r="A32" s="16">
        <v>82001</v>
      </c>
      <c r="B32" s="17" t="s">
        <v>51</v>
      </c>
      <c r="C32" s="15" t="s">
        <v>10</v>
      </c>
      <c r="D32" s="2">
        <v>0.35416666666666669</v>
      </c>
      <c r="E32" s="15" t="s">
        <v>9</v>
      </c>
      <c r="F32" s="2">
        <v>0.38541666666666669</v>
      </c>
      <c r="G32" s="2">
        <f t="shared" si="7"/>
        <v>3.125E-2</v>
      </c>
      <c r="H32" s="15">
        <v>2</v>
      </c>
      <c r="I32" s="15" t="s">
        <v>44</v>
      </c>
      <c r="J32" s="19">
        <v>1</v>
      </c>
      <c r="K32" s="19">
        <v>55</v>
      </c>
      <c r="L32" s="20">
        <v>40</v>
      </c>
      <c r="M32" s="3">
        <v>60</v>
      </c>
      <c r="N32" s="22">
        <f t="shared" si="8"/>
        <v>2400</v>
      </c>
      <c r="O32" s="13">
        <f t="shared" si="2"/>
        <v>144000</v>
      </c>
      <c r="P32" s="1" t="s">
        <v>41</v>
      </c>
      <c r="Q32" s="23"/>
    </row>
    <row r="33" spans="1:17" ht="25.5" customHeight="1" x14ac:dyDescent="0.2">
      <c r="A33" s="25">
        <v>82005</v>
      </c>
      <c r="B33" s="26" t="s">
        <v>51</v>
      </c>
      <c r="C33" s="28" t="s">
        <v>10</v>
      </c>
      <c r="D33" s="27">
        <v>0.57291666666666663</v>
      </c>
      <c r="E33" s="28" t="s">
        <v>9</v>
      </c>
      <c r="F33" s="27">
        <v>0.60416666666666663</v>
      </c>
      <c r="G33" s="27">
        <f t="shared" si="7"/>
        <v>3.125E-2</v>
      </c>
      <c r="H33" s="28">
        <v>2</v>
      </c>
      <c r="I33" s="28" t="s">
        <v>44</v>
      </c>
      <c r="J33" s="29">
        <v>1</v>
      </c>
      <c r="K33" s="29">
        <v>55</v>
      </c>
      <c r="L33" s="30">
        <v>40</v>
      </c>
      <c r="M33" s="31">
        <v>60</v>
      </c>
      <c r="N33" s="22">
        <f t="shared" si="8"/>
        <v>2400</v>
      </c>
      <c r="O33" s="13">
        <f t="shared" si="2"/>
        <v>144000</v>
      </c>
      <c r="P33" s="1" t="s">
        <v>41</v>
      </c>
      <c r="Q33" s="23"/>
    </row>
    <row r="34" spans="1:17" ht="25.5" customHeight="1" x14ac:dyDescent="0.2">
      <c r="A34" s="16">
        <v>82007</v>
      </c>
      <c r="B34" s="17" t="s">
        <v>51</v>
      </c>
      <c r="C34" s="15" t="s">
        <v>10</v>
      </c>
      <c r="D34" s="38">
        <v>0.84375</v>
      </c>
      <c r="E34" s="15" t="s">
        <v>9</v>
      </c>
      <c r="F34" s="38">
        <v>0.875</v>
      </c>
      <c r="G34" s="38">
        <f t="shared" si="7"/>
        <v>3.125E-2</v>
      </c>
      <c r="H34" s="15">
        <v>2</v>
      </c>
      <c r="I34" s="15" t="s">
        <v>44</v>
      </c>
      <c r="J34" s="19">
        <v>1</v>
      </c>
      <c r="K34" s="19">
        <v>55</v>
      </c>
      <c r="L34" s="20">
        <v>40</v>
      </c>
      <c r="M34" s="3">
        <v>60</v>
      </c>
      <c r="N34" s="22">
        <f t="shared" si="8"/>
        <v>2400</v>
      </c>
      <c r="O34" s="13">
        <f t="shared" si="2"/>
        <v>144000</v>
      </c>
      <c r="P34" s="1" t="s">
        <v>41</v>
      </c>
      <c r="Q34" s="23"/>
    </row>
  </sheetData>
  <mergeCells count="2">
    <mergeCell ref="A1:D1"/>
    <mergeCell ref="A2:P3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FDG sostitutivi 2021</vt:lpstr>
      <vt:lpstr>'FDG sostitutivi 2021'!Area_stampa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2883693</dc:creator>
  <cp:lastModifiedBy>E. Carnimeo</cp:lastModifiedBy>
  <cp:lastPrinted>2021-03-16T09:45:23Z</cp:lastPrinted>
  <dcterms:created xsi:type="dcterms:W3CDTF">2016-06-14T12:21:45Z</dcterms:created>
  <dcterms:modified xsi:type="dcterms:W3CDTF">2022-01-27T10:18:59Z</dcterms:modified>
</cp:coreProperties>
</file>